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1340" windowHeight="6672" tabRatio="935" activeTab="0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Benchmarks'!$A$1:$B$7</definedName>
    <definedName name="_xlnm.Print_Area" localSheetId="4">'My Cost Chart'!$A$1:$K$30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<sst xmlns="http://schemas.openxmlformats.org/spreadsheetml/2006/main" count="266" uniqueCount="234">
  <si>
    <t>Instructions for Completing the Budget Worksheet</t>
  </si>
  <si>
    <t>Step 1.</t>
  </si>
  <si>
    <t>Step 2.</t>
  </si>
  <si>
    <t>Dates in the report's title (cells are colored blue).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</si>
  <si>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</si>
  <si>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</si>
  <si>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</si>
  <si>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</si>
  <si>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</si>
  <si>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</si>
  <si>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</si>
  <si>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</si>
  <si>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</si>
  <si>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</si>
  <si>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</si>
  <si>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</si>
  <si>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</si>
  <si>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</si>
  <si>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</si>
  <si>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</si>
  <si>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</si>
  <si>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</si>
  <si>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</si>
  <si>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</si>
  <si>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</si>
  <si>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</si>
  <si>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</si>
  <si>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</si>
  <si>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</si>
  <si>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</si>
  <si>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</si>
  <si>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</si>
  <si>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</si>
  <si>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</si>
  <si>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</si>
  <si>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</si>
  <si>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</si>
  <si>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</si>
  <si>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</si>
  <si>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</si>
  <si>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</si>
  <si>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</si>
  <si>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</si>
  <si>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</si>
  <si>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</si>
  <si>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</si>
  <si>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</si>
  <si>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</si>
  <si>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</si>
  <si>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</si>
  <si>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</si>
  <si>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</si>
  <si>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</si>
  <si>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</si>
  <si>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</si>
  <si>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</si>
  <si>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</si>
  <si>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</si>
  <si>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</si>
  <si>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</si>
  <si>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</si>
  <si>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</si>
  <si>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</si>
  <si>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</si>
  <si>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</si>
  <si>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</si>
  <si>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</si>
  <si>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</si>
  <si>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</si>
  <si>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</si>
  <si>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</si>
  <si>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</si>
  <si>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</si>
  <si>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</si>
  <si>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</si>
  <si>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</si>
  <si>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</si>
  <si>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</si>
  <si>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</si>
  <si>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</si>
  <si>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</si>
  <si>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</si>
  <si>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</si>
  <si>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</si>
  <si>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</si>
  <si>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</si>
  <si>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</si>
  <si>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</si>
  <si>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</si>
  <si>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</si>
  <si>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</si>
  <si>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</si>
  <si>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</si>
  <si>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</si>
  <si>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</si>
  <si>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</si>
  <si>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</si>
  <si>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</si>
  <si>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</si>
  <si>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</si>
  <si>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</si>
  <si>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</si>
  <si>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</si>
  <si>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</si>
  <si>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</si>
  <si>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</si>
  <si>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</si>
  <si>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</si>
  <si>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</si>
  <si>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</si>
  <si>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</si>
  <si>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</si>
  <si>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</si>
  <si>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</si>
  <si>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</si>
  <si>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</si>
  <si>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</si>
  <si>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</si>
  <si>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</si>
  <si>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</si>
  <si>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</si>
  <si>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</si>
  <si>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</si>
  <si>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</si>
  <si>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</si>
  <si>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</si>
  <si>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</si>
  <si>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</si>
  <si>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</si>
  <si>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</si>
  <si>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</si>
  <si>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</si>
  <si>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</si>
  <si>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</si>
  <si>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</si>
  <si>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</si>
  <si>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</si>
  <si>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</si>
  <si>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</si>
  <si>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</si>
  <si>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</si>
  <si>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</si>
  <si>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</si>
  <si>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Create a roommate-lodging program.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</si>
  <si>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</si>
  <si>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</si>
  <si>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</si>
  <si>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</si>
  <si>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</si>
  <si>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</si>
  <si>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</si>
  <si>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</si>
  <si>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</si>
  <si>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</si>
  <si>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</si>
  <si>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</si>
  <si>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</si>
  <si>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</si>
  <si>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</si>
  <si>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</si>
  <si>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</si>
  <si>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</si>
  <si>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</si>
  <si>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Lodging/Accomodations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</si>
  <si>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</si>
  <si>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</si>
  <si>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</si>
  <si>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</si>
  <si>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</si>
  <si>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</si>
  <si>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</si>
  <si>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</si>
  <si>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</si>
  <si>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</si>
  <si>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</si>
  <si>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</si>
  <si>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</si>
  <si>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</si>
  <si>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</si>
  <si>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</si>
  <si>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</si>
  <si>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</si>
  <si>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$102.88 per CWT</t>
  </si>
  <si>
    <t>$96.96 per CWT</t>
  </si>
  <si>
    <t>$132.00 per CWT</t>
  </si>
  <si>
    <t>$149.468 per CWT</t>
  </si>
  <si>
    <t>Direct, uncrated shipments and loose shipments to exhibit hall</t>
  </si>
  <si>
    <t>$252.56 per hour</t>
  </si>
  <si>
    <t>Forklift with operator</t>
  </si>
  <si>
    <t>$95.74 per hour</t>
  </si>
  <si>
    <t>Labor Rates, USA, Straight Time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</si>
  <si>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</si>
  <si>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</si>
  <si>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</si>
  <si>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</si>
  <si>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</si>
  <si>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</si>
  <si>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</si>
  <si>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</si>
  <si>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</si>
  <si>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$306.91 per day</t>
  </si>
  <si>
    <t>$338.53 per day</t>
  </si>
  <si>
    <t>$288.58 per day</t>
  </si>
  <si>
    <t>$295.73 per day</t>
  </si>
  <si>
    <t>$328.84 per day</t>
  </si>
  <si>
    <t>Per-Diem Rates (Hotel, Car Rental, Food)</t>
  </si>
  <si>
    <t>US National average</t>
  </si>
  <si>
    <t>$351.00 per day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</si>
  <si>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</si>
  <si>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</si>
  <si>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</si>
  <si>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</si>
  <si>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</si>
  <si>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</si>
  <si>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</si>
  <si>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</si>
  <si>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</si>
  <si>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$151.50 per sq. foot</t>
  </si>
  <si>
    <t>$138.00 per sq. foot</t>
  </si>
  <si>
    <t>$236.50 per sq. foot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</si>
  <si>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</si>
  <si>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</si>
  <si>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</si>
  <si>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</si>
  <si>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</si>
  <si>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</si>
  <si>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</si>
  <si>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Membership has its advantages:  When relevant, join the association to receive discounted space fees and additional perks</t>
  </si>
  <si>
    <t>______ Reward staff frugality.</t>
  </si>
  <si>
    <t>______ Use Uber vs Taxis</t>
  </si>
  <si>
    <t xml:space="preserve">Save money on giveaways by not bringin too many, and distributing to the right people. </t>
  </si>
  <si>
    <t>Utilize all free show organizer promotional opportunities and bundled packages..</t>
  </si>
  <si>
    <t>______ Cacluate Cost per lead and sahre with people recceivng  leads.</t>
  </si>
  <si>
    <t>Tray to negotiate everything!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</si>
</sst>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1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9" fontId="1" fillId="33" borderId="0" xfId="42" applyNumberFormat="1" applyFont="1" applyFill="1" applyAlignment="1">
      <alignment/>
    </xf>
    <xf numFmtId="166" fontId="3" fillId="33" borderId="0" xfId="44" applyNumberFormat="1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9" fontId="1" fillId="4" borderId="14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2014</a:t>
            </a:r>
          </a:p>
        </c:rich>
      </c:tx>
      <c:layout>
        <c:manualLayout>
          <c:xMode val="factor"/>
          <c:yMode val="factor"/>
          <c:x val="-0.00125"/>
          <c:y val="0.00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287"/>
          <c:w val="0.69125"/>
          <c:h val="0.6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5"/>
          <c:y val="-0.02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8825"/>
          <c:w val="0.74575"/>
          <c:h val="0.6335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Chart'!$D$53:$D$60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57150</xdr:rowOff>
    </xdr:from>
    <xdr:to>
      <xdr:col>13</xdr:col>
      <xdr:colOff>171450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209550" y="57150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9.140625" style="26" customWidth="1"/>
    <col min="2" max="16384" width="8.8515625" style="27" customWidth="1"/>
  </cols>
  <sheetData>
    <row r="1" spans="1:13" s="30" customFormat="1" ht="14.25">
      <c r="A1" s="65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ht="14.25">
      <c r="A3" s="27" t="s">
        <v>158</v>
      </c>
    </row>
    <row r="4" ht="14.25">
      <c r="A4" s="27" t="s">
        <v>224</v>
      </c>
    </row>
    <row r="5" ht="14.25">
      <c r="A5" s="27" t="s">
        <v>225</v>
      </c>
    </row>
    <row r="6" ht="14.25">
      <c r="A6" s="27"/>
    </row>
    <row r="7" spans="1:14" ht="14.25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28"/>
    </row>
    <row r="9" spans="1:2" ht="14.25">
      <c r="A9" s="26" t="s">
        <v>1</v>
      </c>
      <c r="B9" s="27" t="s">
        <v>153</v>
      </c>
    </row>
    <row r="10" ht="14.25">
      <c r="B10" s="27" t="s">
        <v>154</v>
      </c>
    </row>
    <row r="12" ht="14.25">
      <c r="B12" s="27" t="s">
        <v>103</v>
      </c>
    </row>
    <row r="13" ht="14.25">
      <c r="B13" s="27" t="s">
        <v>104</v>
      </c>
    </row>
    <row r="15" spans="1:2" ht="14.25">
      <c r="A15" s="26" t="s">
        <v>2</v>
      </c>
      <c r="B15" s="27" t="s">
        <v>112</v>
      </c>
    </row>
    <row r="16" ht="14.25">
      <c r="B16" s="27" t="s">
        <v>3</v>
      </c>
    </row>
    <row r="18" spans="1:2" ht="14.25">
      <c r="A18" s="26" t="s">
        <v>4</v>
      </c>
      <c r="B18" s="27" t="s">
        <v>113</v>
      </c>
    </row>
    <row r="19" ht="14.25">
      <c r="B19" s="27" t="s">
        <v>220</v>
      </c>
    </row>
    <row r="20" ht="14.25">
      <c r="B20" s="27" t="s">
        <v>221</v>
      </c>
    </row>
    <row r="22" ht="14.25">
      <c r="B22" s="27" t="s">
        <v>5</v>
      </c>
    </row>
    <row r="23" ht="14.25">
      <c r="B23" s="27" t="s">
        <v>6</v>
      </c>
    </row>
    <row r="24" ht="14.25">
      <c r="B24" s="27" t="s">
        <v>7</v>
      </c>
    </row>
    <row r="25" ht="14.25">
      <c r="B25" s="27" t="s">
        <v>8</v>
      </c>
    </row>
    <row r="26" ht="14.25">
      <c r="B26" s="27" t="s">
        <v>9</v>
      </c>
    </row>
    <row r="28" ht="14.25">
      <c r="B28" s="27" t="s">
        <v>10</v>
      </c>
    </row>
    <row r="30" spans="1:2" ht="14.25">
      <c r="A30" s="26" t="s">
        <v>11</v>
      </c>
      <c r="B30" s="27" t="s">
        <v>114</v>
      </c>
    </row>
    <row r="31" ht="14.25">
      <c r="B31" s="27" t="s">
        <v>222</v>
      </c>
    </row>
    <row r="32" ht="14.25">
      <c r="B32" s="27" t="s">
        <v>223</v>
      </c>
    </row>
    <row r="34" spans="1:2" ht="14.25">
      <c r="A34" s="26" t="s">
        <v>12</v>
      </c>
      <c r="B34" s="27" t="s">
        <v>13</v>
      </c>
    </row>
    <row r="35" ht="14.25">
      <c r="B35" s="27" t="s">
        <v>14</v>
      </c>
    </row>
    <row r="36" ht="14.25">
      <c r="B36" s="27" t="s">
        <v>15</v>
      </c>
    </row>
    <row r="38" spans="1:2" ht="14.25">
      <c r="A38" s="26" t="s">
        <v>16</v>
      </c>
      <c r="B38" s="27" t="s">
        <v>155</v>
      </c>
    </row>
    <row r="39" ht="14.25">
      <c r="B39" s="27" t="s">
        <v>156</v>
      </c>
    </row>
    <row r="41" spans="1:2" ht="14.25">
      <c r="A41" s="26" t="s">
        <v>17</v>
      </c>
      <c r="B41" s="27" t="s">
        <v>115</v>
      </c>
    </row>
    <row r="42" ht="14.25">
      <c r="B42" s="27" t="s">
        <v>18</v>
      </c>
    </row>
    <row r="43" ht="14.25">
      <c r="B43" s="27" t="s">
        <v>19</v>
      </c>
    </row>
    <row r="45" spans="1:2" ht="14.25">
      <c r="A45" s="26" t="s">
        <v>20</v>
      </c>
      <c r="B45" s="27" t="s">
        <v>21</v>
      </c>
    </row>
    <row r="46" ht="14.25">
      <c r="B46" s="27" t="s">
        <v>22</v>
      </c>
    </row>
    <row r="48" spans="1:2" ht="14.25">
      <c r="A48" s="26" t="s">
        <v>23</v>
      </c>
      <c r="B48" s="27" t="s">
        <v>24</v>
      </c>
    </row>
    <row r="49" ht="14.25">
      <c r="B49" s="27" t="s">
        <v>25</v>
      </c>
    </row>
    <row r="52" spans="1:14" ht="14.25">
      <c r="A52" s="64" t="s">
        <v>105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28"/>
    </row>
    <row r="53" spans="1:14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4.25">
      <c r="A54" s="27" t="s">
        <v>106</v>
      </c>
    </row>
    <row r="55" ht="14.25">
      <c r="A55" s="27" t="s">
        <v>101</v>
      </c>
    </row>
    <row r="57" ht="14.25">
      <c r="A57" s="27" t="s">
        <v>102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M9" sqref="M9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7.2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1"/>
    </row>
    <row r="2" spans="1:13" ht="17.25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1"/>
    </row>
    <row r="3" spans="1:13" ht="17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"/>
    </row>
    <row r="4" spans="1:13" ht="17.25">
      <c r="A4" s="70" t="s">
        <v>110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"/>
    </row>
    <row r="5" spans="1:13" ht="17.25">
      <c r="A5" s="69" t="s">
        <v>111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"/>
    </row>
    <row r="6" spans="1:13" s="43" customFormat="1" ht="15.75">
      <c r="A6" s="44"/>
      <c r="B6" s="44"/>
      <c r="C6" s="44"/>
      <c r="D6" s="44"/>
      <c r="E6" s="44"/>
      <c r="F6" s="44"/>
      <c r="G6" s="44"/>
      <c r="H6" s="44"/>
      <c r="I6" s="45"/>
      <c r="J6" s="9" t="s">
        <v>27</v>
      </c>
      <c r="K6" s="9" t="s">
        <v>27</v>
      </c>
      <c r="L6" s="44"/>
      <c r="M6" s="44"/>
    </row>
    <row r="7" spans="1:13" s="43" customFormat="1" ht="15.75">
      <c r="A7" s="44"/>
      <c r="B7" s="44"/>
      <c r="C7" s="66" t="s">
        <v>28</v>
      </c>
      <c r="D7" s="66"/>
      <c r="E7" s="66"/>
      <c r="F7" s="66"/>
      <c r="G7" s="44"/>
      <c r="H7" s="40" t="s">
        <v>28</v>
      </c>
      <c r="I7" s="40"/>
      <c r="J7" s="9" t="s">
        <v>30</v>
      </c>
      <c r="K7" s="9" t="s">
        <v>31</v>
      </c>
      <c r="L7" s="9" t="s">
        <v>29</v>
      </c>
      <c r="M7" s="44"/>
    </row>
    <row r="8" spans="1:13" s="42" customFormat="1" ht="15.75">
      <c r="A8" s="10"/>
      <c r="B8" s="9"/>
      <c r="C8" s="66" t="s">
        <v>32</v>
      </c>
      <c r="D8" s="66"/>
      <c r="E8" s="66"/>
      <c r="F8" s="66"/>
      <c r="G8" s="10"/>
      <c r="H8" s="40" t="s">
        <v>34</v>
      </c>
      <c r="I8" s="40"/>
      <c r="J8" s="9" t="s">
        <v>35</v>
      </c>
      <c r="K8" s="9" t="s">
        <v>35</v>
      </c>
      <c r="L8" s="9" t="s">
        <v>33</v>
      </c>
      <c r="M8" s="10"/>
    </row>
    <row r="9" spans="1:13" s="42" customFormat="1" ht="18">
      <c r="A9" s="11" t="s">
        <v>36</v>
      </c>
      <c r="B9" s="12"/>
      <c r="C9" s="12" t="s">
        <v>37</v>
      </c>
      <c r="D9" s="12" t="s">
        <v>38</v>
      </c>
      <c r="E9" s="12" t="s">
        <v>39</v>
      </c>
      <c r="F9" s="12" t="s">
        <v>40</v>
      </c>
      <c r="G9" s="10"/>
      <c r="H9" s="12" t="s">
        <v>38</v>
      </c>
      <c r="I9" s="46"/>
      <c r="J9" s="13" t="s">
        <v>42</v>
      </c>
      <c r="K9" s="13" t="s">
        <v>42</v>
      </c>
      <c r="L9" s="11" t="s">
        <v>41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.75">
      <c r="A11" s="47" t="s">
        <v>43</v>
      </c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7"/>
      <c r="M11" s="7"/>
    </row>
    <row r="12" spans="1:13" ht="15.75">
      <c r="A12" s="10" t="s">
        <v>44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.75">
      <c r="A13" s="10" t="s">
        <v>45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.75">
      <c r="A14" s="10" t="s">
        <v>167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.75">
      <c r="A15" s="10" t="s">
        <v>46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.75">
      <c r="A16" s="10" t="s">
        <v>47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23">
        <v>0.39</v>
      </c>
      <c r="M16" s="7"/>
    </row>
    <row r="17" spans="1:13" ht="15.7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.75">
      <c r="A18" s="47" t="s">
        <v>48</v>
      </c>
      <c r="B18" s="50"/>
      <c r="C18" s="50"/>
      <c r="D18" s="50"/>
      <c r="E18" s="50"/>
      <c r="F18" s="50"/>
      <c r="G18" s="48"/>
      <c r="H18" s="50"/>
      <c r="I18" s="51"/>
      <c r="J18" s="50"/>
      <c r="K18" s="50"/>
      <c r="L18" s="47"/>
      <c r="M18" s="7"/>
    </row>
    <row r="19" spans="1:13" ht="15.75">
      <c r="A19" s="10" t="s">
        <v>159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.75">
      <c r="A20" s="10" t="s">
        <v>49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.75">
      <c r="A21" s="10" t="s">
        <v>50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.75">
      <c r="A22" s="10" t="s">
        <v>51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.75">
      <c r="A23" s="10" t="s">
        <v>160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.75">
      <c r="A24" s="10" t="s">
        <v>52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.75">
      <c r="A25" s="10" t="s">
        <v>53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.75">
      <c r="A26" s="10" t="s">
        <v>54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.75">
      <c r="A27" s="10" t="s">
        <v>161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.75">
      <c r="A28" s="10" t="s">
        <v>53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.75">
      <c r="A29" s="10" t="s">
        <v>173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.75">
      <c r="A30" s="10" t="s">
        <v>46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.75">
      <c r="A31" s="10" t="s">
        <v>47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23">
        <v>0.11</v>
      </c>
      <c r="M31" s="7"/>
    </row>
    <row r="32" spans="1:13" ht="15.7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.75">
      <c r="A33" s="47" t="s">
        <v>55</v>
      </c>
      <c r="B33" s="50"/>
      <c r="C33" s="50"/>
      <c r="D33" s="50"/>
      <c r="E33" s="50"/>
      <c r="F33" s="50"/>
      <c r="G33" s="48"/>
      <c r="H33" s="50"/>
      <c r="I33" s="51"/>
      <c r="J33" s="50"/>
      <c r="K33" s="50"/>
      <c r="L33" s="47"/>
      <c r="M33" s="7"/>
    </row>
    <row r="34" spans="1:13" ht="15.75">
      <c r="A34" s="10" t="s">
        <v>56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.75">
      <c r="A35" s="10" t="s">
        <v>57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.75">
      <c r="A36" s="10" t="s">
        <v>58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.75">
      <c r="A37" s="10" t="s">
        <v>46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.75">
      <c r="A38" s="10" t="s">
        <v>47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23">
        <v>0.09</v>
      </c>
      <c r="M38" s="7"/>
    </row>
    <row r="39" spans="1:13" ht="15.7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.75">
      <c r="A40" s="47" t="s">
        <v>59</v>
      </c>
      <c r="B40" s="50"/>
      <c r="C40" s="50"/>
      <c r="D40" s="50"/>
      <c r="E40" s="50"/>
      <c r="F40" s="50"/>
      <c r="G40" s="48"/>
      <c r="H40" s="50"/>
      <c r="I40" s="51"/>
      <c r="J40" s="50"/>
      <c r="K40" s="50"/>
      <c r="L40" s="47"/>
      <c r="M40" s="7"/>
    </row>
    <row r="41" spans="1:13" ht="15.75">
      <c r="A41" s="10" t="s">
        <v>60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.75">
      <c r="A42" s="10" t="s">
        <v>61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.75">
      <c r="A43" s="10" t="s">
        <v>62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.75">
      <c r="A44" s="10" t="s">
        <v>63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.75">
      <c r="A45" s="10" t="s">
        <v>174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.75">
      <c r="A46" s="10" t="s">
        <v>162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.75">
      <c r="A47" s="10" t="s">
        <v>64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.75">
      <c r="A48" s="10" t="s">
        <v>65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.75">
      <c r="A49" s="10" t="s">
        <v>66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.75">
      <c r="A50" s="10" t="s">
        <v>168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.75">
      <c r="A51" s="10" t="s">
        <v>99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.75">
      <c r="A52" s="10" t="s">
        <v>67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.75">
      <c r="A53" s="10" t="s">
        <v>176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.75">
      <c r="A54" s="10" t="s">
        <v>68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.75">
      <c r="A55" s="10" t="s">
        <v>46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.75">
      <c r="A56" s="10" t="s">
        <v>47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23">
        <v>0.11</v>
      </c>
      <c r="M56" s="7"/>
    </row>
    <row r="57" spans="1:13" ht="15.7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.75">
      <c r="A58" s="47" t="s">
        <v>69</v>
      </c>
      <c r="B58" s="50"/>
      <c r="C58" s="50"/>
      <c r="D58" s="50"/>
      <c r="E58" s="50"/>
      <c r="F58" s="50"/>
      <c r="G58" s="48"/>
      <c r="H58" s="50"/>
      <c r="I58" s="51"/>
      <c r="J58" s="50"/>
      <c r="K58" s="50"/>
      <c r="L58" s="47"/>
      <c r="M58" s="7"/>
    </row>
    <row r="59" spans="1:13" ht="15.75">
      <c r="A59" s="10" t="s">
        <v>70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.75">
      <c r="A60" s="10" t="s">
        <v>71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.75">
      <c r="A61" s="10" t="s">
        <v>72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.75">
      <c r="A62" s="10" t="s">
        <v>73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.75">
      <c r="A63" s="10" t="s">
        <v>163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.75">
      <c r="A64" s="10" t="s">
        <v>74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.75">
      <c r="A65" s="10" t="s">
        <v>46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.75">
      <c r="A66" s="10" t="s">
        <v>47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23">
        <v>0.14</v>
      </c>
      <c r="M66" s="7"/>
    </row>
    <row r="67" spans="1:13" ht="15.7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.75">
      <c r="A68" s="47" t="s">
        <v>75</v>
      </c>
      <c r="B68" s="50"/>
      <c r="C68" s="50"/>
      <c r="D68" s="50"/>
      <c r="E68" s="50"/>
      <c r="F68" s="50"/>
      <c r="G68" s="48"/>
      <c r="H68" s="50"/>
      <c r="I68" s="51"/>
      <c r="J68" s="50"/>
      <c r="K68" s="50"/>
      <c r="L68" s="47"/>
      <c r="M68" s="7"/>
    </row>
    <row r="69" spans="1:13" ht="15.75">
      <c r="A69" s="10" t="s">
        <v>76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.75">
      <c r="A70" s="10" t="s">
        <v>77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.75">
      <c r="A71" s="10" t="s">
        <v>78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.75">
      <c r="A72" s="10" t="s">
        <v>175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.75">
      <c r="A73" s="10" t="s">
        <v>79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.75">
      <c r="A74" s="10" t="s">
        <v>80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.75">
      <c r="A75" s="10" t="s">
        <v>81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.75">
      <c r="A76" s="10" t="s">
        <v>82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.75">
      <c r="A77" s="10" t="s">
        <v>83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.75">
      <c r="A78" s="10" t="s">
        <v>84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.75">
      <c r="A79" s="10" t="s">
        <v>85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.75">
      <c r="A80" s="10" t="s">
        <v>164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.75">
      <c r="A81" s="10" t="s">
        <v>86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.75">
      <c r="A82" s="10" t="s">
        <v>87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.75">
      <c r="A83" s="10" t="s">
        <v>46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.75">
      <c r="A84" s="10" t="s">
        <v>47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23">
        <v>0.13</v>
      </c>
      <c r="M84" s="7"/>
    </row>
    <row r="85" spans="1:13" ht="15.7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.75">
      <c r="A86" s="47" t="s">
        <v>98</v>
      </c>
      <c r="B86" s="50"/>
      <c r="C86" s="50"/>
      <c r="D86" s="50"/>
      <c r="E86" s="50"/>
      <c r="F86" s="50"/>
      <c r="G86" s="48"/>
      <c r="H86" s="50"/>
      <c r="I86" s="51"/>
      <c r="J86" s="50"/>
      <c r="K86" s="50"/>
      <c r="L86" s="47"/>
      <c r="M86" s="7"/>
    </row>
    <row r="87" spans="1:13" ht="15.75">
      <c r="A87" s="10" t="s">
        <v>97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.75">
      <c r="A88" s="10" t="s">
        <v>46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.75">
      <c r="A89" s="10" t="s">
        <v>47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23">
        <v>0.01</v>
      </c>
      <c r="M89" s="7"/>
    </row>
    <row r="90" spans="1:13" ht="15.7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.7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.75">
      <c r="A92" s="47" t="s">
        <v>120</v>
      </c>
      <c r="B92" s="50"/>
      <c r="C92" s="50"/>
      <c r="D92" s="50"/>
      <c r="E92" s="50"/>
      <c r="F92" s="50"/>
      <c r="G92" s="48"/>
      <c r="H92" s="50"/>
      <c r="I92" s="51"/>
      <c r="J92" s="50"/>
      <c r="K92" s="50"/>
      <c r="L92" s="47"/>
      <c r="M92" s="7"/>
    </row>
    <row r="93" spans="1:13" ht="15.75">
      <c r="A93" s="10" t="s">
        <v>88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.75">
      <c r="A94" s="10" t="s">
        <v>165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.75">
      <c r="A95" s="10" t="s">
        <v>166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.75">
      <c r="A96" s="10" t="s">
        <v>46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.75">
      <c r="A97" s="10" t="s">
        <v>47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23">
        <v>0.02</v>
      </c>
      <c r="M97" s="7"/>
    </row>
    <row r="98" spans="1:13" ht="15.7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6.5" thickBot="1">
      <c r="A99" s="47" t="s">
        <v>89</v>
      </c>
      <c r="B99" s="50"/>
      <c r="C99" s="52">
        <f>C97+C89+C84+C66+C56+C38+C31+C16</f>
        <v>0</v>
      </c>
      <c r="D99" s="52">
        <f>D97+D89+D84+D66+D56+D38+D31+D16</f>
        <v>0</v>
      </c>
      <c r="E99" s="52">
        <f>E97+E89+E84+E66+E56+E38+E31+E16</f>
        <v>0</v>
      </c>
      <c r="F99" s="53">
        <f>IF(C99=0,0,+E99/C99)</f>
        <v>0</v>
      </c>
      <c r="G99" s="48"/>
      <c r="H99" s="52">
        <f>H97+H89+H84+H66+H56+H38+H31+H16</f>
        <v>0</v>
      </c>
      <c r="I99" s="54"/>
      <c r="J99" s="55">
        <f>J97+J89+J84+J66+J56+J38+J31+J16</f>
        <v>0</v>
      </c>
      <c r="K99" s="55">
        <f>K97+K89+K84+K66+K56+K38+K31+K16</f>
        <v>0</v>
      </c>
      <c r="L99" s="56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.75">
      <c r="A102" s="57" t="s">
        <v>171</v>
      </c>
      <c r="B102" s="67" t="s">
        <v>170</v>
      </c>
      <c r="C102" s="67"/>
      <c r="D102" s="67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.75">
      <c r="A103" s="57" t="s">
        <v>169</v>
      </c>
      <c r="B103" s="68">
        <f ca="1">TODAY()</f>
        <v>42592</v>
      </c>
      <c r="C103" s="68"/>
      <c r="D103" s="57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O21" sqref="O21"/>
    </sheetView>
  </sheetViews>
  <sheetFormatPr defaultColWidth="9.140625" defaultRowHeight="12.75"/>
  <sheetData>
    <row r="32" ht="12.75">
      <c r="A32" s="5"/>
    </row>
    <row r="53" spans="1:2" ht="12.75">
      <c r="A53" t="s">
        <v>90</v>
      </c>
      <c r="B53" s="58">
        <f>'Blank Budget'!L16</f>
        <v>0.39</v>
      </c>
    </row>
    <row r="54" spans="1:2" ht="12.75">
      <c r="A54" t="s">
        <v>91</v>
      </c>
      <c r="B54" s="58">
        <f>'Blank Budget'!L31</f>
        <v>0.11</v>
      </c>
    </row>
    <row r="55" spans="1:2" ht="12.75">
      <c r="A55" t="s">
        <v>92</v>
      </c>
      <c r="B55" s="58">
        <f>'Blank Budget'!L38</f>
        <v>0.09</v>
      </c>
    </row>
    <row r="56" spans="1:2" ht="12.75">
      <c r="A56" t="s">
        <v>93</v>
      </c>
      <c r="B56" s="58">
        <f>'Blank Budget'!L56</f>
        <v>0.11</v>
      </c>
    </row>
    <row r="57" spans="1:2" ht="12.75">
      <c r="A57" t="s">
        <v>94</v>
      </c>
      <c r="B57" s="58">
        <f>'Blank Budget'!L66</f>
        <v>0.14</v>
      </c>
    </row>
    <row r="58" spans="1:2" ht="12.75">
      <c r="A58" t="s">
        <v>95</v>
      </c>
      <c r="B58" s="58">
        <f>'Blank Budget'!L84</f>
        <v>0.13</v>
      </c>
    </row>
    <row r="59" spans="1:2" ht="12.75">
      <c r="A59" t="s">
        <v>122</v>
      </c>
      <c r="B59" s="58">
        <f>'Blank Budget'!L97</f>
        <v>0.02</v>
      </c>
    </row>
    <row r="60" spans="1:2" ht="12.75">
      <c r="A60" t="s">
        <v>172</v>
      </c>
      <c r="B60" s="58">
        <f>'Blank Budget'!L89</f>
        <v>0.01</v>
      </c>
    </row>
    <row r="61" ht="12.75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7109375" style="32" customWidth="1"/>
    <col min="2" max="2" width="94.140625" style="32" customWidth="1"/>
    <col min="3" max="3" width="41.57421875" style="0" customWidth="1"/>
  </cols>
  <sheetData>
    <row r="1" spans="1:9" s="29" customFormat="1" ht="12.75">
      <c r="A1" s="71" t="s">
        <v>177</v>
      </c>
      <c r="B1" s="71"/>
      <c r="C1" s="31"/>
      <c r="D1" s="31"/>
      <c r="E1" s="31"/>
      <c r="F1" s="31"/>
      <c r="G1" s="31"/>
      <c r="H1" s="31"/>
      <c r="I1" s="31"/>
    </row>
    <row r="3" ht="14.25">
      <c r="A3" s="33" t="s">
        <v>198</v>
      </c>
    </row>
    <row r="4" ht="12.75">
      <c r="A4" s="34" t="s">
        <v>199</v>
      </c>
    </row>
    <row r="6" ht="12.75">
      <c r="A6" s="35" t="s">
        <v>178</v>
      </c>
    </row>
    <row r="7" spans="1:9" s="32" customFormat="1" ht="12.75">
      <c r="A7" s="60" t="s">
        <v>182</v>
      </c>
      <c r="B7" s="34" t="s">
        <v>179</v>
      </c>
      <c r="C7"/>
      <c r="D7"/>
      <c r="E7"/>
      <c r="F7"/>
      <c r="G7"/>
      <c r="H7"/>
      <c r="I7"/>
    </row>
    <row r="8" spans="1:2" ht="12.75">
      <c r="A8" s="60" t="s">
        <v>183</v>
      </c>
      <c r="B8" s="32" t="s">
        <v>180</v>
      </c>
    </row>
    <row r="9" spans="1:2" ht="12.75">
      <c r="A9" s="60" t="s">
        <v>184</v>
      </c>
      <c r="B9" s="32" t="s">
        <v>181</v>
      </c>
    </row>
    <row r="10" spans="1:2" ht="12.75">
      <c r="A10" s="60" t="s">
        <v>185</v>
      </c>
      <c r="B10" s="32" t="s">
        <v>186</v>
      </c>
    </row>
    <row r="11" ht="12.75">
      <c r="A11" s="59"/>
    </row>
    <row r="12" ht="12.75">
      <c r="A12" s="35" t="s">
        <v>190</v>
      </c>
    </row>
    <row r="13" spans="1:2" ht="12.75">
      <c r="A13" s="60" t="s">
        <v>187</v>
      </c>
      <c r="B13" s="32" t="s">
        <v>188</v>
      </c>
    </row>
    <row r="14" spans="1:2" ht="12.75">
      <c r="A14" s="60" t="s">
        <v>189</v>
      </c>
      <c r="B14" s="32" t="s">
        <v>191</v>
      </c>
    </row>
    <row r="15" spans="1:2" ht="12.75">
      <c r="A15" s="60" t="s">
        <v>192</v>
      </c>
      <c r="B15" s="32" t="s">
        <v>193</v>
      </c>
    </row>
    <row r="16" spans="1:2" ht="12.75">
      <c r="A16" s="60" t="s">
        <v>194</v>
      </c>
      <c r="B16" s="32" t="s">
        <v>195</v>
      </c>
    </row>
    <row r="17" spans="1:2" ht="12.75">
      <c r="A17" s="60" t="s">
        <v>196</v>
      </c>
      <c r="B17" s="32" t="s">
        <v>197</v>
      </c>
    </row>
    <row r="18" ht="12.75">
      <c r="A18" s="60"/>
    </row>
    <row r="19" ht="12.75">
      <c r="A19" s="35" t="s">
        <v>205</v>
      </c>
    </row>
    <row r="20" spans="1:2" ht="12.75">
      <c r="A20" s="60" t="s">
        <v>200</v>
      </c>
      <c r="B20" s="32" t="s">
        <v>206</v>
      </c>
    </row>
    <row r="21" spans="1:2" ht="12.75">
      <c r="A21" s="61" t="s">
        <v>207</v>
      </c>
      <c r="B21" s="32" t="s">
        <v>208</v>
      </c>
    </row>
    <row r="22" ht="12.75">
      <c r="A22" s="60"/>
    </row>
    <row r="23" spans="1:2" ht="12.75">
      <c r="A23" s="60" t="s">
        <v>201</v>
      </c>
      <c r="B23" s="32" t="s">
        <v>209</v>
      </c>
    </row>
    <row r="24" spans="1:2" ht="12.75">
      <c r="A24" s="60" t="s">
        <v>202</v>
      </c>
      <c r="B24" s="32" t="s">
        <v>210</v>
      </c>
    </row>
    <row r="25" spans="1:2" ht="12.75">
      <c r="A25" s="60" t="s">
        <v>203</v>
      </c>
      <c r="B25" s="32" t="s">
        <v>211</v>
      </c>
    </row>
    <row r="26" spans="1:2" ht="12.75">
      <c r="A26" s="61" t="s">
        <v>204</v>
      </c>
      <c r="B26" s="32" t="s">
        <v>212</v>
      </c>
    </row>
    <row r="27" ht="12.75">
      <c r="A27" s="60"/>
    </row>
    <row r="28" ht="12.75">
      <c r="A28" s="35" t="s">
        <v>213</v>
      </c>
    </row>
    <row r="29" spans="1:2" ht="12.75">
      <c r="A29" s="60" t="s">
        <v>218</v>
      </c>
      <c r="B29" s="32" t="s">
        <v>214</v>
      </c>
    </row>
    <row r="30" spans="1:2" ht="12.75">
      <c r="A30" s="60" t="s">
        <v>217</v>
      </c>
      <c r="B30" s="32" t="s">
        <v>215</v>
      </c>
    </row>
    <row r="31" spans="1:2" ht="12.75">
      <c r="A31" s="59" t="s">
        <v>219</v>
      </c>
      <c r="B31" s="32" t="s">
        <v>216</v>
      </c>
    </row>
    <row r="32" ht="12.75">
      <c r="A32" s="59"/>
    </row>
    <row r="33" ht="12.75">
      <c r="A33" s="59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2:D61"/>
  <sheetViews>
    <sheetView showGridLines="0" zoomScalePageLayoutView="0" workbookViewId="0" topLeftCell="A1">
      <selection activeCell="D53" sqref="D53"/>
    </sheetView>
  </sheetViews>
  <sheetFormatPr defaultColWidth="9.140625" defaultRowHeight="12.75"/>
  <sheetData>
    <row r="32" ht="12.75">
      <c r="A32" s="5"/>
    </row>
    <row r="53" spans="1:4" ht="12.75">
      <c r="A53" t="s">
        <v>90</v>
      </c>
      <c r="D53" s="4">
        <f>'Blank Budget'!K16*100</f>
        <v>0</v>
      </c>
    </row>
    <row r="54" spans="1:4" ht="12.75">
      <c r="A54" t="s">
        <v>91</v>
      </c>
      <c r="D54" s="4">
        <f>'Blank Budget'!K31*100</f>
        <v>0</v>
      </c>
    </row>
    <row r="55" spans="1:4" ht="12.75">
      <c r="A55" t="s">
        <v>92</v>
      </c>
      <c r="D55" s="4">
        <f>'Blank Budget'!K38*100</f>
        <v>0</v>
      </c>
    </row>
    <row r="56" spans="1:4" ht="12.75">
      <c r="A56" t="s">
        <v>93</v>
      </c>
      <c r="D56" s="4">
        <f>'Blank Budget'!K56*100</f>
        <v>0</v>
      </c>
    </row>
    <row r="57" spans="1:4" ht="12.75">
      <c r="A57" t="s">
        <v>94</v>
      </c>
      <c r="D57" s="4">
        <f>'Blank Budget'!K66*100</f>
        <v>0</v>
      </c>
    </row>
    <row r="58" spans="1:4" ht="12.75">
      <c r="A58" t="s">
        <v>95</v>
      </c>
      <c r="D58" s="4">
        <f>'Blank Budget'!K84*100</f>
        <v>0</v>
      </c>
    </row>
    <row r="59" spans="1:4" ht="12.75">
      <c r="A59" t="s">
        <v>96</v>
      </c>
      <c r="D59" s="4">
        <f>'Blank Budget'!K89*100</f>
        <v>0</v>
      </c>
    </row>
    <row r="60" spans="1:4" ht="12.75">
      <c r="A60" t="s">
        <v>100</v>
      </c>
      <c r="D60" s="4">
        <f>'Blank Budget'!K97*100</f>
        <v>0</v>
      </c>
    </row>
    <row r="61" ht="12.75">
      <c r="D61" s="4">
        <f>SUM(D53:D60)</f>
        <v>0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32" customWidth="1"/>
    <col min="2" max="2" width="104.00390625" style="32" customWidth="1"/>
    <col min="3" max="5" width="8.8515625" style="32" customWidth="1"/>
  </cols>
  <sheetData>
    <row r="1" spans="1:12" s="29" customFormat="1" ht="12.75">
      <c r="A1" s="71" t="s">
        <v>123</v>
      </c>
      <c r="B1" s="71"/>
      <c r="C1" s="39"/>
      <c r="D1" s="39"/>
      <c r="E1" s="39"/>
      <c r="F1" s="31"/>
      <c r="G1" s="31"/>
      <c r="H1" s="31"/>
      <c r="I1" s="31"/>
      <c r="J1" s="31"/>
      <c r="K1" s="31"/>
      <c r="L1" s="31"/>
    </row>
    <row r="3" ht="14.25">
      <c r="A3" s="33" t="s">
        <v>116</v>
      </c>
    </row>
    <row r="4" ht="12.75">
      <c r="A4" s="34" t="s">
        <v>117</v>
      </c>
    </row>
    <row r="5" ht="12.75">
      <c r="A5" s="34" t="s">
        <v>118</v>
      </c>
    </row>
    <row r="6" ht="12.75">
      <c r="A6" s="34" t="s">
        <v>157</v>
      </c>
    </row>
    <row r="8" ht="12.75">
      <c r="A8" s="35" t="s">
        <v>119</v>
      </c>
    </row>
    <row r="9" spans="1:2" ht="12.75">
      <c r="A9" s="36"/>
      <c r="B9" s="34" t="s">
        <v>226</v>
      </c>
    </row>
    <row r="10" spans="1:2" ht="12.75">
      <c r="A10" s="36"/>
      <c r="B10" s="34" t="s">
        <v>227</v>
      </c>
    </row>
    <row r="11" spans="1:2" ht="12.75">
      <c r="A11" s="37"/>
      <c r="B11" s="34" t="s">
        <v>127</v>
      </c>
    </row>
    <row r="12" spans="1:2" ht="12.75">
      <c r="A12" s="36"/>
      <c r="B12" s="34" t="s">
        <v>149</v>
      </c>
    </row>
    <row r="13" ht="12.75">
      <c r="A13" s="35" t="s">
        <v>91</v>
      </c>
    </row>
    <row r="14" spans="1:2" ht="12.75">
      <c r="A14" s="36"/>
      <c r="B14" s="34" t="s">
        <v>124</v>
      </c>
    </row>
    <row r="15" spans="1:2" ht="12.75">
      <c r="A15" s="37"/>
      <c r="B15" s="34" t="s">
        <v>125</v>
      </c>
    </row>
    <row r="16" spans="1:2" ht="12.75">
      <c r="A16" s="36"/>
      <c r="B16" s="34" t="s">
        <v>126</v>
      </c>
    </row>
    <row r="17" ht="12.75">
      <c r="B17" s="34" t="s">
        <v>138</v>
      </c>
    </row>
    <row r="18" ht="12.75">
      <c r="A18" s="35" t="s">
        <v>92</v>
      </c>
    </row>
    <row r="19" spans="1:2" ht="12.75">
      <c r="A19" s="36"/>
      <c r="B19" s="34" t="s">
        <v>130</v>
      </c>
    </row>
    <row r="20" spans="1:2" ht="12.75">
      <c r="A20" s="36"/>
      <c r="B20" s="34" t="s">
        <v>132</v>
      </c>
    </row>
    <row r="21" spans="1:2" ht="12.75">
      <c r="A21" s="36"/>
      <c r="B21" s="34" t="s">
        <v>133</v>
      </c>
    </row>
    <row r="22" spans="1:2" ht="12.75">
      <c r="A22" s="36"/>
      <c r="B22" s="34" t="s">
        <v>134</v>
      </c>
    </row>
    <row r="23" spans="1:2" ht="12.75">
      <c r="A23" s="36"/>
      <c r="B23" s="34" t="s">
        <v>135</v>
      </c>
    </row>
    <row r="24" spans="1:2" ht="12.75">
      <c r="A24" s="36"/>
      <c r="B24" s="34" t="s">
        <v>136</v>
      </c>
    </row>
    <row r="25" spans="1:2" ht="12.75">
      <c r="A25" s="36"/>
      <c r="B25" s="34" t="s">
        <v>137</v>
      </c>
    </row>
    <row r="26" spans="1:2" ht="12.75">
      <c r="A26" s="36"/>
      <c r="B26" s="34" t="s">
        <v>152</v>
      </c>
    </row>
    <row r="27" ht="12.75">
      <c r="A27" s="35" t="s">
        <v>93</v>
      </c>
    </row>
    <row r="28" spans="1:2" ht="12.75">
      <c r="A28" s="36"/>
      <c r="B28" s="34" t="s">
        <v>128</v>
      </c>
    </row>
    <row r="29" spans="1:2" ht="12.75">
      <c r="A29" s="36"/>
      <c r="B29" s="34" t="s">
        <v>146</v>
      </c>
    </row>
    <row r="30" ht="12.75">
      <c r="A30" s="35" t="s">
        <v>94</v>
      </c>
    </row>
    <row r="31" spans="1:2" ht="12.75">
      <c r="A31" s="36"/>
      <c r="B31" s="34" t="s">
        <v>147</v>
      </c>
    </row>
    <row r="32" spans="1:2" ht="12.75">
      <c r="A32" s="36"/>
      <c r="B32" s="34" t="s">
        <v>129</v>
      </c>
    </row>
    <row r="33" spans="1:2" ht="12.75">
      <c r="A33" s="36"/>
      <c r="B33" s="34" t="s">
        <v>139</v>
      </c>
    </row>
    <row r="34" spans="1:2" ht="12.75">
      <c r="A34" s="36"/>
      <c r="B34" s="34" t="s">
        <v>143</v>
      </c>
    </row>
    <row r="35" spans="1:2" ht="12.75">
      <c r="A35" s="38"/>
      <c r="B35" s="34" t="s">
        <v>150</v>
      </c>
    </row>
    <row r="36" spans="1:2" ht="12.75">
      <c r="A36" s="62" t="s">
        <v>229</v>
      </c>
      <c r="B36" s="34"/>
    </row>
    <row r="37" spans="1:2" ht="12.75">
      <c r="A37" s="62" t="s">
        <v>228</v>
      </c>
      <c r="B37" s="34"/>
    </row>
    <row r="38" ht="12.75">
      <c r="A38" s="35" t="s">
        <v>121</v>
      </c>
    </row>
    <row r="39" spans="1:2" ht="12.75">
      <c r="A39" s="36"/>
      <c r="B39" s="34" t="s">
        <v>230</v>
      </c>
    </row>
    <row r="40" spans="1:2" ht="12.75">
      <c r="A40" s="36"/>
      <c r="B40" s="34" t="s">
        <v>231</v>
      </c>
    </row>
    <row r="41" spans="1:2" ht="12.75">
      <c r="A41" s="36"/>
      <c r="B41" s="34" t="s">
        <v>148</v>
      </c>
    </row>
    <row r="42" spans="1:2" ht="12.75">
      <c r="A42" s="38"/>
      <c r="B42" s="34" t="s">
        <v>151</v>
      </c>
    </row>
    <row r="43" ht="12.75">
      <c r="A43" s="35" t="s">
        <v>122</v>
      </c>
    </row>
    <row r="44" spans="1:2" ht="12.75">
      <c r="A44" s="36"/>
      <c r="B44" s="34" t="s">
        <v>144</v>
      </c>
    </row>
    <row r="45" spans="1:2" ht="12.75">
      <c r="A45" s="63" t="s">
        <v>232</v>
      </c>
      <c r="B45" s="34"/>
    </row>
    <row r="46" spans="1:2" ht="12.75">
      <c r="A46" s="36"/>
      <c r="B46" s="34" t="s">
        <v>145</v>
      </c>
    </row>
    <row r="47" ht="12.75">
      <c r="A47" s="35" t="s">
        <v>96</v>
      </c>
    </row>
    <row r="48" spans="1:2" ht="12.75">
      <c r="A48" s="36"/>
      <c r="B48" s="34" t="s">
        <v>233</v>
      </c>
    </row>
    <row r="49" spans="1:2" ht="12.75">
      <c r="A49" s="36"/>
      <c r="B49" s="34" t="s">
        <v>131</v>
      </c>
    </row>
    <row r="50" spans="1:2" ht="12.75">
      <c r="A50" s="36"/>
      <c r="B50" s="34" t="s">
        <v>141</v>
      </c>
    </row>
    <row r="51" spans="1:2" ht="12.75">
      <c r="A51" s="36"/>
      <c r="B51" s="34" t="s">
        <v>140</v>
      </c>
    </row>
    <row r="52" spans="1:2" ht="12.75">
      <c r="A52" s="36"/>
      <c r="B52" s="34" t="s">
        <v>142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Sonya Davis</cp:lastModifiedBy>
  <cp:lastPrinted>2014-11-24T12:48:16Z</cp:lastPrinted>
  <dcterms:created xsi:type="dcterms:W3CDTF">2001-03-05T16:44:45Z</dcterms:created>
  <dcterms:modified xsi:type="dcterms:W3CDTF">2016-08-10T13:00:46Z</dcterms:modified>
  <cp:category/>
  <cp:version/>
  <cp:contentType/>
  <cp:contentStatus/>
</cp:coreProperties>
</file>